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7710" activeTab="0"/>
  </bookViews>
  <sheets>
    <sheet name="Rozpi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<sst xmlns="http://schemas.openxmlformats.org/spreadsheetml/2006/main" count="134" uniqueCount="14">
  <si>
    <t>zápas č.</t>
  </si>
  <si>
    <t>čas</t>
  </si>
  <si>
    <t>těl.</t>
  </si>
  <si>
    <t>klíč</t>
  </si>
  <si>
    <t xml:space="preserve"> </t>
  </si>
  <si>
    <t>sety</t>
  </si>
  <si>
    <t>míče</t>
  </si>
  <si>
    <t>Hala</t>
  </si>
  <si>
    <t>-</t>
  </si>
  <si>
    <t>:</t>
  </si>
  <si>
    <t>Těl.</t>
  </si>
  <si>
    <t>datum</t>
  </si>
  <si>
    <t>15.11.</t>
  </si>
  <si>
    <t>16.11.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</si>
</sst>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"/>
      <family val="1"/>
    </font>
    <font>
      <sz val="12"/>
      <name val="Times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2" xfId="0" applyNumberFormat="1" applyFont="1" applyBorder="1" applyAlignment="1" applyProtection="1">
      <alignment horizontal="left" vertical="center"/>
      <protection hidden="1"/>
    </xf>
    <xf numFmtId="49" fontId="4" fillId="0" borderId="13" xfId="0" applyNumberFormat="1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 locked="0"/>
    </xf>
    <xf numFmtId="0" fontId="5" fillId="0" borderId="14" xfId="0" applyFont="1" applyBorder="1" applyAlignment="1" applyProtection="1">
      <alignment horizontal="center" vertical="center"/>
      <protection hidden="1" locked="0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 hidden="1"/>
    </xf>
    <xf numFmtId="0" fontId="5" fillId="0" borderId="15" xfId="0" applyFont="1" applyBorder="1" applyAlignment="1" applyProtection="1">
      <alignment horizontal="left"/>
      <protection hidden="1"/>
    </xf>
    <xf numFmtId="0" fontId="5" fillId="0" borderId="15" xfId="0" applyFont="1" applyBorder="1" applyAlignment="1" applyProtection="1">
      <alignment horizontal="center"/>
      <protection hidden="1" locked="0"/>
    </xf>
    <xf numFmtId="0" fontId="5" fillId="0" borderId="16" xfId="0" applyFont="1" applyBorder="1" applyAlignment="1" applyProtection="1">
      <alignment horizontal="center"/>
      <protection hidden="1" locked="0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 locked="0"/>
    </xf>
    <xf numFmtId="0" fontId="5" fillId="0" borderId="17" xfId="0" applyFont="1" applyBorder="1" applyAlignment="1" applyProtection="1">
      <alignment horizontal="center" vertical="center"/>
      <protection hidden="1"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hidden="1"/>
    </xf>
    <xf numFmtId="0" fontId="5" fillId="0" borderId="18" xfId="0" applyFont="1" applyBorder="1" applyAlignment="1" applyProtection="1">
      <alignment horizontal="left"/>
      <protection hidden="1"/>
    </xf>
    <xf numFmtId="0" fontId="5" fillId="0" borderId="18" xfId="0" applyFont="1" applyBorder="1" applyAlignment="1" applyProtection="1">
      <alignment horizontal="center"/>
      <protection hidden="1" locked="0"/>
    </xf>
    <xf numFmtId="0" fontId="5" fillId="0" borderId="19" xfId="0" applyFont="1" applyBorder="1" applyAlignment="1" applyProtection="1">
      <alignment horizont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 locked="0"/>
    </xf>
    <xf numFmtId="20" fontId="5" fillId="0" borderId="14" xfId="0" applyNumberFormat="1" applyFont="1" applyBorder="1" applyAlignment="1" applyProtection="1">
      <alignment horizontal="center"/>
      <protection hidden="1" locked="0"/>
    </xf>
    <xf numFmtId="20" fontId="5" fillId="0" borderId="17" xfId="0" applyNumberFormat="1" applyFont="1" applyBorder="1" applyAlignment="1" applyProtection="1">
      <alignment horizontal="center"/>
      <protection hidden="1" locked="0"/>
    </xf>
    <xf numFmtId="0" fontId="2" fillId="0" borderId="23" xfId="0" applyFont="1" applyBorder="1" applyAlignment="1" applyProtection="1">
      <alignment horizontal="center"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5" fillId="24" borderId="14" xfId="0" applyFont="1" applyFill="1" applyBorder="1" applyAlignment="1" applyProtection="1">
      <alignment horizontal="center"/>
      <protection hidden="1"/>
    </xf>
    <xf numFmtId="20" fontId="5" fillId="24" borderId="14" xfId="0" applyNumberFormat="1" applyFont="1" applyFill="1" applyBorder="1" applyAlignment="1" applyProtection="1">
      <alignment horizontal="center"/>
      <protection hidden="1" locked="0"/>
    </xf>
    <xf numFmtId="0" fontId="5" fillId="24" borderId="14" xfId="0" applyFont="1" applyFill="1" applyBorder="1" applyAlignment="1" applyProtection="1">
      <alignment horizontal="center" vertical="center"/>
      <protection hidden="1" locked="0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 applyProtection="1">
      <alignment horizontal="center"/>
      <protection hidden="1"/>
    </xf>
    <xf numFmtId="0" fontId="5" fillId="24" borderId="15" xfId="0" applyFont="1" applyFill="1" applyBorder="1" applyAlignment="1">
      <alignment horizontal="center"/>
    </xf>
    <xf numFmtId="0" fontId="5" fillId="24" borderId="14" xfId="0" applyFont="1" applyFill="1" applyBorder="1" applyAlignment="1" applyProtection="1">
      <alignment horizontal="left"/>
      <protection hidden="1"/>
    </xf>
    <xf numFmtId="0" fontId="5" fillId="24" borderId="15" xfId="0" applyFont="1" applyFill="1" applyBorder="1" applyAlignment="1" applyProtection="1">
      <alignment horizontal="left"/>
      <protection hidden="1"/>
    </xf>
    <xf numFmtId="0" fontId="5" fillId="24" borderId="14" xfId="0" applyFont="1" applyFill="1" applyBorder="1" applyAlignment="1" applyProtection="1">
      <alignment horizontal="center"/>
      <protection hidden="1" locked="0"/>
    </xf>
    <xf numFmtId="0" fontId="5" fillId="24" borderId="15" xfId="0" applyFont="1" applyFill="1" applyBorder="1" applyAlignment="1" applyProtection="1">
      <alignment horizontal="center"/>
      <protection hidden="1" locked="0"/>
    </xf>
    <xf numFmtId="0" fontId="5" fillId="24" borderId="16" xfId="0" applyFont="1" applyFill="1" applyBorder="1" applyAlignment="1" applyProtection="1">
      <alignment horizontal="center"/>
      <protection hidden="1" locked="0"/>
    </xf>
    <xf numFmtId="0" fontId="5" fillId="24" borderId="11" xfId="0" applyFont="1" applyFill="1" applyBorder="1" applyAlignment="1" applyProtection="1">
      <alignment horizontal="center" vertical="center"/>
      <protection hidden="1" locked="0"/>
    </xf>
    <xf numFmtId="0" fontId="5" fillId="24" borderId="17" xfId="0" applyFont="1" applyFill="1" applyBorder="1" applyAlignment="1" applyProtection="1">
      <alignment horizontal="center"/>
      <protection hidden="1"/>
    </xf>
    <xf numFmtId="20" fontId="5" fillId="24" borderId="17" xfId="0" applyNumberFormat="1" applyFont="1" applyFill="1" applyBorder="1" applyAlignment="1" applyProtection="1">
      <alignment horizontal="center"/>
      <protection hidden="1" locked="0"/>
    </xf>
    <xf numFmtId="0" fontId="5" fillId="24" borderId="17" xfId="0" applyFont="1" applyFill="1" applyBorder="1" applyAlignment="1" applyProtection="1">
      <alignment horizontal="center" vertical="center"/>
      <protection hidden="1" locked="0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 applyProtection="1">
      <alignment horizontal="center"/>
      <protection hidden="1"/>
    </xf>
    <xf numFmtId="0" fontId="5" fillId="24" borderId="18" xfId="0" applyFont="1" applyFill="1" applyBorder="1" applyAlignment="1">
      <alignment horizontal="center"/>
    </xf>
    <xf numFmtId="0" fontId="5" fillId="24" borderId="17" xfId="0" applyFont="1" applyFill="1" applyBorder="1" applyAlignment="1" applyProtection="1">
      <alignment horizontal="left"/>
      <protection hidden="1"/>
    </xf>
    <xf numFmtId="0" fontId="5" fillId="24" borderId="18" xfId="0" applyFont="1" applyFill="1" applyBorder="1" applyAlignment="1" applyProtection="1">
      <alignment horizontal="left"/>
      <protection hidden="1"/>
    </xf>
    <xf numFmtId="0" fontId="5" fillId="24" borderId="17" xfId="0" applyFont="1" applyFill="1" applyBorder="1" applyAlignment="1" applyProtection="1">
      <alignment horizontal="center"/>
      <protection hidden="1" locked="0"/>
    </xf>
    <xf numFmtId="0" fontId="5" fillId="24" borderId="18" xfId="0" applyFont="1" applyFill="1" applyBorder="1" applyAlignment="1" applyProtection="1">
      <alignment horizontal="center"/>
      <protection hidden="1" locked="0"/>
    </xf>
    <xf numFmtId="0" fontId="5" fillId="24" borderId="19" xfId="0" applyFont="1" applyFill="1" applyBorder="1" applyAlignment="1" applyProtection="1">
      <alignment horizontal="center"/>
      <protection hidden="1" locked="0"/>
    </xf>
    <xf numFmtId="0" fontId="5" fillId="24" borderId="20" xfId="0" applyFont="1" applyFill="1" applyBorder="1" applyAlignment="1" applyProtection="1">
      <alignment horizontal="center" vertical="center"/>
      <protection hidden="1" locked="0"/>
    </xf>
    <xf numFmtId="0" fontId="5" fillId="24" borderId="24" xfId="0" applyFont="1" applyFill="1" applyBorder="1" applyAlignment="1" applyProtection="1">
      <alignment horizontal="center"/>
      <protection hidden="1"/>
    </xf>
    <xf numFmtId="20" fontId="5" fillId="24" borderId="24" xfId="0" applyNumberFormat="1" applyFont="1" applyFill="1" applyBorder="1" applyAlignment="1" applyProtection="1">
      <alignment horizontal="center"/>
      <protection hidden="1" locked="0"/>
    </xf>
    <xf numFmtId="0" fontId="5" fillId="24" borderId="24" xfId="0" applyFont="1" applyFill="1" applyBorder="1" applyAlignment="1" applyProtection="1">
      <alignment horizontal="center"/>
      <protection hidden="1" locked="0"/>
    </xf>
    <xf numFmtId="0" fontId="5" fillId="24" borderId="24" xfId="0" applyFont="1" applyFill="1" applyBorder="1" applyAlignment="1">
      <alignment horizontal="center"/>
    </xf>
    <xf numFmtId="0" fontId="5" fillId="24" borderId="25" xfId="0" applyFont="1" applyFill="1" applyBorder="1" applyAlignment="1" applyProtection="1">
      <alignment horizontal="center"/>
      <protection hidden="1"/>
    </xf>
    <xf numFmtId="0" fontId="5" fillId="24" borderId="25" xfId="0" applyFont="1" applyFill="1" applyBorder="1" applyAlignment="1">
      <alignment horizontal="center"/>
    </xf>
    <xf numFmtId="0" fontId="5" fillId="24" borderId="24" xfId="0" applyFont="1" applyFill="1" applyBorder="1" applyAlignment="1" applyProtection="1">
      <alignment horizontal="left"/>
      <protection hidden="1"/>
    </xf>
    <xf numFmtId="0" fontId="5" fillId="24" borderId="25" xfId="0" applyFont="1" applyFill="1" applyBorder="1" applyAlignment="1" applyProtection="1">
      <alignment horizontal="left"/>
      <protection hidden="1"/>
    </xf>
    <xf numFmtId="0" fontId="5" fillId="24" borderId="25" xfId="0" applyFont="1" applyFill="1" applyBorder="1" applyAlignment="1" applyProtection="1">
      <alignment horizontal="center"/>
      <protection hidden="1" locked="0"/>
    </xf>
    <xf numFmtId="0" fontId="5" fillId="24" borderId="26" xfId="0" applyFont="1" applyFill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301135\AppData\Local\Microsoft\Windows\Temporary%20Internet%20Files\Content.Outlook\3CU348PL\Rozpis%20a%20tabulka%203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ým"/>
      <sheetName val="Rozpis"/>
      <sheetName val="Výpočty"/>
      <sheetName val="Tabulka"/>
    </sheetNames>
    <sheetDataSet>
      <sheetData sheetId="0">
        <row r="5">
          <cell r="B5" t="str">
            <v>3. kolo ČP žákyň 2014-2015 Tábor (záp2)</v>
          </cell>
        </row>
        <row r="11">
          <cell r="A11">
            <v>1</v>
          </cell>
          <cell r="B11" t="str">
            <v>BVC Witte Chodov</v>
          </cell>
        </row>
        <row r="12">
          <cell r="A12">
            <v>2</v>
          </cell>
          <cell r="B12" t="str">
            <v>Volejbal Tábor A</v>
          </cell>
        </row>
        <row r="13">
          <cell r="A13">
            <v>3</v>
          </cell>
          <cell r="B13" t="str">
            <v>SK Volejbal Klatovy</v>
          </cell>
        </row>
        <row r="14">
          <cell r="A14">
            <v>4</v>
          </cell>
          <cell r="B14" t="str">
            <v>VSK Baník Sokolov</v>
          </cell>
        </row>
        <row r="15">
          <cell r="A15">
            <v>5</v>
          </cell>
          <cell r="B15" t="str">
            <v>SKŠ ZŠ Mikulova Praha</v>
          </cell>
        </row>
        <row r="16">
          <cell r="A16">
            <v>6</v>
          </cell>
          <cell r="B16" t="str">
            <v>VK České Budějovice</v>
          </cell>
        </row>
        <row r="17">
          <cell r="A17">
            <v>7</v>
          </cell>
          <cell r="B17" t="str">
            <v>TJ Kralupy</v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P23"/>
  <sheetViews>
    <sheetView showGridLines="0" tabSelected="1" zoomScalePageLayoutView="0" workbookViewId="0" topLeftCell="A1">
      <selection activeCell="J20" sqref="J20"/>
    </sheetView>
  </sheetViews>
  <sheetFormatPr defaultColWidth="9.140625" defaultRowHeight="19.5" customHeight="1"/>
  <cols>
    <col min="1" max="2" width="9.28125" style="1" customWidth="1"/>
    <col min="3" max="3" width="9.00390625" style="29" customWidth="1"/>
    <col min="4" max="4" width="7.8515625" style="29" customWidth="1"/>
    <col min="5" max="5" width="3.8515625" style="1" bestFit="1" customWidth="1"/>
    <col min="6" max="6" width="2.140625" style="1" bestFit="1" customWidth="1"/>
    <col min="7" max="7" width="3.8515625" style="1" bestFit="1" customWidth="1"/>
    <col min="8" max="8" width="28.140625" style="1" customWidth="1"/>
    <col min="9" max="9" width="1.8515625" style="1" customWidth="1"/>
    <col min="10" max="10" width="28.140625" style="1" customWidth="1"/>
    <col min="11" max="11" width="5.7109375" style="29" customWidth="1"/>
    <col min="12" max="12" width="5.7109375" style="1" customWidth="1"/>
    <col min="13" max="14" width="5.7109375" style="29" customWidth="1"/>
    <col min="15" max="15" width="5.7109375" style="1" customWidth="1"/>
    <col min="16" max="16" width="5.7109375" style="29" customWidth="1"/>
    <col min="17" max="16384" width="9.140625" style="1" customWidth="1"/>
  </cols>
  <sheetData>
    <row r="1" spans="1:16" ht="19.5" customHeight="1" thickBot="1">
      <c r="A1" s="32" t="str">
        <f>'[1]Tým'!B5</f>
        <v>3. kolo ČP žákyň 2014-2015 Tábor (záp2)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9.5" customHeight="1" thickBot="1">
      <c r="A2" s="2" t="s">
        <v>0</v>
      </c>
      <c r="B2" s="2" t="s">
        <v>11</v>
      </c>
      <c r="C2" s="2" t="s">
        <v>1</v>
      </c>
      <c r="D2" s="2" t="s">
        <v>2</v>
      </c>
      <c r="E2" s="33" t="s">
        <v>3</v>
      </c>
      <c r="F2" s="34"/>
      <c r="G2" s="35"/>
      <c r="H2" s="3" t="s">
        <v>4</v>
      </c>
      <c r="I2" s="4"/>
      <c r="J2" s="5"/>
      <c r="K2" s="33" t="s">
        <v>5</v>
      </c>
      <c r="L2" s="34"/>
      <c r="M2" s="35"/>
      <c r="N2" s="33" t="s">
        <v>6</v>
      </c>
      <c r="O2" s="34"/>
      <c r="P2" s="35"/>
    </row>
    <row r="3" spans="1:16" ht="19.5" customHeight="1">
      <c r="A3" s="36">
        <v>1</v>
      </c>
      <c r="B3" s="36" t="s">
        <v>12</v>
      </c>
      <c r="C3" s="37">
        <v>0.375</v>
      </c>
      <c r="D3" s="38" t="s">
        <v>7</v>
      </c>
      <c r="E3" s="39">
        <v>2</v>
      </c>
      <c r="F3" s="40" t="s">
        <v>8</v>
      </c>
      <c r="G3" s="41">
        <v>7</v>
      </c>
      <c r="H3" s="42" t="str">
        <f>VLOOKUP(E3,'[1]Tým'!$A$11:$B$50,2,0)</f>
        <v>Volejbal Tábor A</v>
      </c>
      <c r="I3" s="43" t="s">
        <v>9</v>
      </c>
      <c r="J3" s="43" t="str">
        <f>VLOOKUP(G3,'[1]Tým'!$A$11:$B$50,2,0)</f>
        <v>TJ Kralupy</v>
      </c>
      <c r="K3" s="44"/>
      <c r="L3" s="40" t="s">
        <v>9</v>
      </c>
      <c r="M3" s="45"/>
      <c r="N3" s="44"/>
      <c r="O3" s="40" t="s">
        <v>9</v>
      </c>
      <c r="P3" s="46"/>
    </row>
    <row r="4" spans="1:16" ht="19.5" customHeight="1" thickBot="1">
      <c r="A4" s="16">
        <v>2</v>
      </c>
      <c r="B4" s="16" t="s">
        <v>12</v>
      </c>
      <c r="C4" s="31">
        <v>0.375</v>
      </c>
      <c r="D4" s="18" t="s">
        <v>10</v>
      </c>
      <c r="E4" s="19">
        <v>3</v>
      </c>
      <c r="F4" s="20" t="s">
        <v>8</v>
      </c>
      <c r="G4" s="21">
        <v>6</v>
      </c>
      <c r="H4" s="22" t="str">
        <f>VLOOKUP(E4,'[1]Tým'!$A$11:$B$50,2,0)</f>
        <v>SK Volejbal Klatovy</v>
      </c>
      <c r="I4" s="23" t="s">
        <v>9</v>
      </c>
      <c r="J4" s="23" t="str">
        <f>VLOOKUP(G4,'[1]Tým'!$A$11:$B$50,2,0)</f>
        <v>VK České Budějovice</v>
      </c>
      <c r="K4" s="17"/>
      <c r="L4" s="20" t="s">
        <v>9</v>
      </c>
      <c r="M4" s="24"/>
      <c r="N4" s="17"/>
      <c r="O4" s="20" t="s">
        <v>9</v>
      </c>
      <c r="P4" s="25"/>
    </row>
    <row r="5" spans="1:16" ht="19.5" customHeight="1">
      <c r="A5" s="6">
        <v>3</v>
      </c>
      <c r="B5" s="6" t="s">
        <v>12</v>
      </c>
      <c r="C5" s="30">
        <v>0.4375</v>
      </c>
      <c r="D5" s="8" t="s">
        <v>7</v>
      </c>
      <c r="E5" s="9">
        <v>4</v>
      </c>
      <c r="F5" s="10" t="s">
        <v>8</v>
      </c>
      <c r="G5" s="11">
        <v>5</v>
      </c>
      <c r="H5" s="12" t="str">
        <f>VLOOKUP(E5,'[1]Tým'!$A$11:$B$50,2,0)</f>
        <v>VSK Baník Sokolov</v>
      </c>
      <c r="I5" s="13" t="s">
        <v>9</v>
      </c>
      <c r="J5" s="13" t="str">
        <f>VLOOKUP(G5,'[1]Tým'!$A$11:$B$50,2,0)</f>
        <v>SKŠ ZŠ Mikulova Praha</v>
      </c>
      <c r="K5" s="7"/>
      <c r="L5" s="10" t="s">
        <v>9</v>
      </c>
      <c r="M5" s="14"/>
      <c r="N5" s="7"/>
      <c r="O5" s="10" t="s">
        <v>9</v>
      </c>
      <c r="P5" s="15"/>
    </row>
    <row r="6" spans="1:16" ht="19.5" customHeight="1" thickBot="1">
      <c r="A6" s="16">
        <v>4</v>
      </c>
      <c r="B6" s="16" t="s">
        <v>12</v>
      </c>
      <c r="C6" s="31">
        <v>0.4375</v>
      </c>
      <c r="D6" s="18" t="s">
        <v>10</v>
      </c>
      <c r="E6" s="19">
        <v>1</v>
      </c>
      <c r="F6" s="20" t="s">
        <v>8</v>
      </c>
      <c r="G6" s="21">
        <v>2</v>
      </c>
      <c r="H6" s="22" t="str">
        <f>VLOOKUP(E6,'[1]Tým'!$A$11:$B$50,2,0)</f>
        <v>BVC Witte Chodov</v>
      </c>
      <c r="I6" s="23" t="s">
        <v>9</v>
      </c>
      <c r="J6" s="23" t="str">
        <f>VLOOKUP(G6,'[1]Tým'!$A$11:$B$50,2,0)</f>
        <v>Volejbal Tábor A</v>
      </c>
      <c r="K6" s="17"/>
      <c r="L6" s="20" t="s">
        <v>9</v>
      </c>
      <c r="M6" s="24"/>
      <c r="N6" s="17"/>
      <c r="O6" s="20" t="s">
        <v>9</v>
      </c>
      <c r="P6" s="25"/>
    </row>
    <row r="7" spans="1:16" ht="19.5" customHeight="1">
      <c r="A7" s="36">
        <v>5</v>
      </c>
      <c r="B7" s="36" t="s">
        <v>12</v>
      </c>
      <c r="C7" s="37">
        <v>0.5</v>
      </c>
      <c r="D7" s="47" t="s">
        <v>7</v>
      </c>
      <c r="E7" s="39">
        <v>7</v>
      </c>
      <c r="F7" s="40" t="s">
        <v>8</v>
      </c>
      <c r="G7" s="41">
        <v>3</v>
      </c>
      <c r="H7" s="42" t="str">
        <f>VLOOKUP(E7,'[1]Tým'!$A$11:$B$50,2,0)</f>
        <v>TJ Kralupy</v>
      </c>
      <c r="I7" s="43" t="s">
        <v>9</v>
      </c>
      <c r="J7" s="43" t="str">
        <f>VLOOKUP(G7,'[1]Tým'!$A$11:$B$50,2,0)</f>
        <v>SK Volejbal Klatovy</v>
      </c>
      <c r="K7" s="44"/>
      <c r="L7" s="40" t="s">
        <v>9</v>
      </c>
      <c r="M7" s="45"/>
      <c r="N7" s="44"/>
      <c r="O7" s="40" t="s">
        <v>9</v>
      </c>
      <c r="P7" s="46"/>
    </row>
    <row r="8" spans="1:16" ht="19.5" customHeight="1" thickBot="1">
      <c r="A8" s="16">
        <v>6</v>
      </c>
      <c r="B8" s="16" t="s">
        <v>12</v>
      </c>
      <c r="C8" s="31">
        <v>0.5</v>
      </c>
      <c r="D8" s="18" t="s">
        <v>10</v>
      </c>
      <c r="E8" s="19">
        <v>6</v>
      </c>
      <c r="F8" s="20" t="s">
        <v>8</v>
      </c>
      <c r="G8" s="21">
        <v>4</v>
      </c>
      <c r="H8" s="22" t="str">
        <f>VLOOKUP(E8,'[1]Tým'!$A$11:$B$50,2,0)</f>
        <v>VK České Budějovice</v>
      </c>
      <c r="I8" s="23" t="s">
        <v>9</v>
      </c>
      <c r="J8" s="23" t="str">
        <f>VLOOKUP(G8,'[1]Tým'!$A$11:$B$50,2,0)</f>
        <v>VSK Baník Sokolov</v>
      </c>
      <c r="K8" s="17"/>
      <c r="L8" s="20" t="s">
        <v>9</v>
      </c>
      <c r="M8" s="24"/>
      <c r="N8" s="17"/>
      <c r="O8" s="20" t="s">
        <v>9</v>
      </c>
      <c r="P8" s="25"/>
    </row>
    <row r="9" spans="1:16" ht="19.5" customHeight="1">
      <c r="A9" s="6">
        <v>7</v>
      </c>
      <c r="B9" s="6" t="s">
        <v>12</v>
      </c>
      <c r="C9" s="30">
        <v>0.5625</v>
      </c>
      <c r="D9" s="26" t="s">
        <v>7</v>
      </c>
      <c r="E9" s="9">
        <v>3</v>
      </c>
      <c r="F9" s="10" t="s">
        <v>8</v>
      </c>
      <c r="G9" s="11">
        <v>1</v>
      </c>
      <c r="H9" s="12" t="str">
        <f>VLOOKUP(E9,'[1]Tým'!$A$11:$B$50,2,0)</f>
        <v>SK Volejbal Klatovy</v>
      </c>
      <c r="I9" s="13" t="s">
        <v>9</v>
      </c>
      <c r="J9" s="13" t="str">
        <f>VLOOKUP(G9,'[1]Tým'!$A$11:$B$50,2,0)</f>
        <v>BVC Witte Chodov</v>
      </c>
      <c r="K9" s="7"/>
      <c r="L9" s="10" t="s">
        <v>9</v>
      </c>
      <c r="M9" s="14"/>
      <c r="N9" s="7"/>
      <c r="O9" s="10" t="s">
        <v>9</v>
      </c>
      <c r="P9" s="15"/>
    </row>
    <row r="10" spans="1:16" ht="19.5" customHeight="1" thickBot="1">
      <c r="A10" s="48">
        <v>8</v>
      </c>
      <c r="B10" s="48" t="s">
        <v>12</v>
      </c>
      <c r="C10" s="49">
        <v>0.5625</v>
      </c>
      <c r="D10" s="50" t="s">
        <v>10</v>
      </c>
      <c r="E10" s="51">
        <v>4</v>
      </c>
      <c r="F10" s="52" t="s">
        <v>8</v>
      </c>
      <c r="G10" s="53">
        <v>7</v>
      </c>
      <c r="H10" s="54" t="str">
        <f>VLOOKUP(E10,'[1]Tým'!$A$11:$B$50,2,0)</f>
        <v>VSK Baník Sokolov</v>
      </c>
      <c r="I10" s="55" t="s">
        <v>9</v>
      </c>
      <c r="J10" s="55" t="str">
        <f>VLOOKUP(G10,'[1]Tým'!$A$11:$B$50,2,0)</f>
        <v>TJ Kralupy</v>
      </c>
      <c r="K10" s="56"/>
      <c r="L10" s="52" t="s">
        <v>9</v>
      </c>
      <c r="M10" s="57"/>
      <c r="N10" s="56"/>
      <c r="O10" s="52" t="s">
        <v>9</v>
      </c>
      <c r="P10" s="58"/>
    </row>
    <row r="11" spans="1:16" ht="19.5" customHeight="1">
      <c r="A11" s="6">
        <v>9</v>
      </c>
      <c r="B11" s="6" t="s">
        <v>12</v>
      </c>
      <c r="C11" s="30">
        <v>0.625</v>
      </c>
      <c r="D11" s="26" t="s">
        <v>7</v>
      </c>
      <c r="E11" s="9">
        <v>5</v>
      </c>
      <c r="F11" s="10" t="s">
        <v>8</v>
      </c>
      <c r="G11" s="11">
        <v>6</v>
      </c>
      <c r="H11" s="12" t="str">
        <f>VLOOKUP(E11,'[1]Tým'!$A$11:$B$50,2,0)</f>
        <v>SKŠ ZŠ Mikulova Praha</v>
      </c>
      <c r="I11" s="13" t="s">
        <v>9</v>
      </c>
      <c r="J11" s="13" t="str">
        <f>VLOOKUP(G11,'[1]Tým'!$A$11:$B$50,2,0)</f>
        <v>VK České Budějovice</v>
      </c>
      <c r="K11" s="7"/>
      <c r="L11" s="10" t="s">
        <v>9</v>
      </c>
      <c r="M11" s="14"/>
      <c r="N11" s="7"/>
      <c r="O11" s="10" t="s">
        <v>9</v>
      </c>
      <c r="P11" s="15"/>
    </row>
    <row r="12" spans="1:16" ht="19.5" customHeight="1" thickBot="1">
      <c r="A12" s="16">
        <v>10</v>
      </c>
      <c r="B12" s="16" t="s">
        <v>12</v>
      </c>
      <c r="C12" s="31">
        <v>0.625</v>
      </c>
      <c r="D12" s="18" t="s">
        <v>10</v>
      </c>
      <c r="E12" s="19">
        <v>1</v>
      </c>
      <c r="F12" s="20" t="s">
        <v>8</v>
      </c>
      <c r="G12" s="21">
        <v>4</v>
      </c>
      <c r="H12" s="22" t="str">
        <f>VLOOKUP(E12,'[1]Tým'!$A$11:$B$50,2,0)</f>
        <v>BVC Witte Chodov</v>
      </c>
      <c r="I12" s="23" t="s">
        <v>9</v>
      </c>
      <c r="J12" s="23" t="str">
        <f>VLOOKUP(G12,'[1]Tým'!$A$11:$B$50,2,0)</f>
        <v>VSK Baník Sokolov</v>
      </c>
      <c r="K12" s="17"/>
      <c r="L12" s="20" t="s">
        <v>9</v>
      </c>
      <c r="M12" s="24"/>
      <c r="N12" s="17"/>
      <c r="O12" s="20" t="s">
        <v>9</v>
      </c>
      <c r="P12" s="25"/>
    </row>
    <row r="13" spans="1:16" ht="19.5" customHeight="1">
      <c r="A13" s="36">
        <v>11</v>
      </c>
      <c r="B13" s="36" t="s">
        <v>12</v>
      </c>
      <c r="C13" s="37">
        <v>0.6875</v>
      </c>
      <c r="D13" s="47" t="s">
        <v>7</v>
      </c>
      <c r="E13" s="39">
        <v>7</v>
      </c>
      <c r="F13" s="40" t="s">
        <v>8</v>
      </c>
      <c r="G13" s="41">
        <v>5</v>
      </c>
      <c r="H13" s="42" t="str">
        <f>VLOOKUP(E13,'[1]Tým'!$A$11:$B$50,2,0)</f>
        <v>TJ Kralupy</v>
      </c>
      <c r="I13" s="43" t="s">
        <v>9</v>
      </c>
      <c r="J13" s="43" t="str">
        <f>VLOOKUP(G13,'[1]Tým'!$A$11:$B$50,2,0)</f>
        <v>SKŠ ZŠ Mikulova Praha</v>
      </c>
      <c r="K13" s="44"/>
      <c r="L13" s="40" t="s">
        <v>9</v>
      </c>
      <c r="M13" s="45"/>
      <c r="N13" s="44"/>
      <c r="O13" s="40" t="s">
        <v>9</v>
      </c>
      <c r="P13" s="46"/>
    </row>
    <row r="14" spans="1:16" ht="19.5" customHeight="1" thickBot="1">
      <c r="A14" s="16">
        <v>12</v>
      </c>
      <c r="B14" s="16" t="s">
        <v>12</v>
      </c>
      <c r="C14" s="31">
        <v>0.6875</v>
      </c>
      <c r="D14" s="18" t="s">
        <v>10</v>
      </c>
      <c r="E14" s="19">
        <v>2</v>
      </c>
      <c r="F14" s="20" t="s">
        <v>8</v>
      </c>
      <c r="G14" s="21">
        <v>3</v>
      </c>
      <c r="H14" s="22" t="str">
        <f>VLOOKUP(E14,'[1]Tým'!$A$11:$B$50,2,0)</f>
        <v>Volejbal Tábor A</v>
      </c>
      <c r="I14" s="23" t="s">
        <v>9</v>
      </c>
      <c r="J14" s="23" t="str">
        <f>VLOOKUP(G14,'[1]Tým'!$A$11:$B$50,2,0)</f>
        <v>SK Volejbal Klatovy</v>
      </c>
      <c r="K14" s="17"/>
      <c r="L14" s="20" t="s">
        <v>9</v>
      </c>
      <c r="M14" s="24"/>
      <c r="N14" s="17"/>
      <c r="O14" s="20" t="s">
        <v>9</v>
      </c>
      <c r="P14" s="25"/>
    </row>
    <row r="15" spans="1:16" ht="19.5" customHeight="1">
      <c r="A15" s="6">
        <v>13</v>
      </c>
      <c r="B15" s="6" t="s">
        <v>12</v>
      </c>
      <c r="C15" s="30">
        <v>0.75</v>
      </c>
      <c r="D15" s="27" t="s">
        <v>7</v>
      </c>
      <c r="E15" s="9">
        <v>4</v>
      </c>
      <c r="F15" s="10" t="s">
        <v>8</v>
      </c>
      <c r="G15" s="11">
        <v>2</v>
      </c>
      <c r="H15" s="12" t="str">
        <f>VLOOKUP(E15,'[1]Tým'!$A$11:$B$50,2,0)</f>
        <v>VSK Baník Sokolov</v>
      </c>
      <c r="I15" s="13" t="s">
        <v>9</v>
      </c>
      <c r="J15" s="13" t="str">
        <f>VLOOKUP(G15,'[1]Tým'!$A$11:$B$50,2,0)</f>
        <v>Volejbal Tábor A</v>
      </c>
      <c r="K15" s="7"/>
      <c r="L15" s="10" t="s">
        <v>9</v>
      </c>
      <c r="M15" s="14"/>
      <c r="N15" s="7"/>
      <c r="O15" s="10" t="s">
        <v>9</v>
      </c>
      <c r="P15" s="15"/>
    </row>
    <row r="16" spans="1:16" ht="19.5" customHeight="1" thickBot="1">
      <c r="A16" s="16">
        <v>14</v>
      </c>
      <c r="B16" s="16" t="s">
        <v>12</v>
      </c>
      <c r="C16" s="31">
        <v>0.75</v>
      </c>
      <c r="D16" s="28" t="s">
        <v>10</v>
      </c>
      <c r="E16" s="19">
        <v>5</v>
      </c>
      <c r="F16" s="20" t="s">
        <v>8</v>
      </c>
      <c r="G16" s="21">
        <v>1</v>
      </c>
      <c r="H16" s="22" t="str">
        <f>VLOOKUP(E16,'[1]Tým'!$A$11:$B$50,2,0)</f>
        <v>SKŠ ZŠ Mikulova Praha</v>
      </c>
      <c r="I16" s="23" t="s">
        <v>9</v>
      </c>
      <c r="J16" s="23" t="str">
        <f>VLOOKUP(G16,'[1]Tým'!$A$11:$B$50,2,0)</f>
        <v>BVC Witte Chodov</v>
      </c>
      <c r="K16" s="17"/>
      <c r="L16" s="20" t="s">
        <v>9</v>
      </c>
      <c r="M16" s="24"/>
      <c r="N16" s="17"/>
      <c r="O16" s="20" t="s">
        <v>9</v>
      </c>
      <c r="P16" s="25"/>
    </row>
    <row r="17" spans="1:16" ht="19.5" customHeight="1">
      <c r="A17" s="36">
        <v>15</v>
      </c>
      <c r="B17" s="36" t="s">
        <v>13</v>
      </c>
      <c r="C17" s="37">
        <v>0.375</v>
      </c>
      <c r="D17" s="59" t="s">
        <v>7</v>
      </c>
      <c r="E17" s="39">
        <v>6</v>
      </c>
      <c r="F17" s="40" t="s">
        <v>8</v>
      </c>
      <c r="G17" s="41">
        <v>7</v>
      </c>
      <c r="H17" s="42" t="str">
        <f>VLOOKUP(E17,'[1]Tým'!$A$11:$B$50,2,0)</f>
        <v>VK České Budějovice</v>
      </c>
      <c r="I17" s="43" t="s">
        <v>9</v>
      </c>
      <c r="J17" s="43" t="str">
        <f>VLOOKUP(G17,'[1]Tým'!$A$11:$B$50,2,0)</f>
        <v>TJ Kralupy</v>
      </c>
      <c r="K17" s="44"/>
      <c r="L17" s="40" t="s">
        <v>9</v>
      </c>
      <c r="M17" s="45"/>
      <c r="N17" s="44"/>
      <c r="O17" s="40" t="s">
        <v>9</v>
      </c>
      <c r="P17" s="46"/>
    </row>
    <row r="18" spans="1:16" ht="19.5" customHeight="1" thickBot="1">
      <c r="A18" s="16">
        <v>16</v>
      </c>
      <c r="B18" s="16" t="s">
        <v>13</v>
      </c>
      <c r="C18" s="31">
        <v>0.375</v>
      </c>
      <c r="D18" s="18" t="s">
        <v>10</v>
      </c>
      <c r="E18" s="19">
        <v>3</v>
      </c>
      <c r="F18" s="20" t="s">
        <v>8</v>
      </c>
      <c r="G18" s="21">
        <v>4</v>
      </c>
      <c r="H18" s="22" t="str">
        <f>VLOOKUP(E18,'[1]Tým'!$A$11:$B$50,2,0)</f>
        <v>SK Volejbal Klatovy</v>
      </c>
      <c r="I18" s="23" t="s">
        <v>9</v>
      </c>
      <c r="J18" s="23" t="str">
        <f>VLOOKUP(G18,'[1]Tým'!$A$11:$B$50,2,0)</f>
        <v>VSK Baník Sokolov</v>
      </c>
      <c r="K18" s="17"/>
      <c r="L18" s="20" t="s">
        <v>9</v>
      </c>
      <c r="M18" s="24"/>
      <c r="N18" s="17"/>
      <c r="O18" s="20" t="s">
        <v>9</v>
      </c>
      <c r="P18" s="25"/>
    </row>
    <row r="19" spans="1:16" ht="19.5" customHeight="1">
      <c r="A19" s="6">
        <v>17</v>
      </c>
      <c r="B19" s="6" t="s">
        <v>13</v>
      </c>
      <c r="C19" s="30">
        <v>0.4375</v>
      </c>
      <c r="D19" s="26" t="s">
        <v>7</v>
      </c>
      <c r="E19" s="9">
        <v>2</v>
      </c>
      <c r="F19" s="10" t="s">
        <v>8</v>
      </c>
      <c r="G19" s="11">
        <v>5</v>
      </c>
      <c r="H19" s="12" t="str">
        <f>VLOOKUP(E19,'[1]Tým'!$A$11:$B$50,2,0)</f>
        <v>Volejbal Tábor A</v>
      </c>
      <c r="I19" s="13" t="s">
        <v>9</v>
      </c>
      <c r="J19" s="13" t="str">
        <f>VLOOKUP(G19,'[1]Tým'!$A$11:$B$50,2,0)</f>
        <v>SKŠ ZŠ Mikulova Praha</v>
      </c>
      <c r="K19" s="7"/>
      <c r="L19" s="10" t="s">
        <v>9</v>
      </c>
      <c r="M19" s="14"/>
      <c r="N19" s="7"/>
      <c r="O19" s="10" t="s">
        <v>9</v>
      </c>
      <c r="P19" s="15"/>
    </row>
    <row r="20" spans="1:16" ht="19.5" customHeight="1" thickBot="1">
      <c r="A20" s="16">
        <v>18</v>
      </c>
      <c r="B20" s="16" t="s">
        <v>13</v>
      </c>
      <c r="C20" s="31">
        <v>0.4375</v>
      </c>
      <c r="D20" s="18" t="s">
        <v>10</v>
      </c>
      <c r="E20" s="19">
        <v>1</v>
      </c>
      <c r="F20" s="20" t="s">
        <v>8</v>
      </c>
      <c r="G20" s="21">
        <v>6</v>
      </c>
      <c r="H20" s="22" t="str">
        <f>VLOOKUP(E20,'[1]Tým'!$A$11:$B$50,2,0)</f>
        <v>BVC Witte Chodov</v>
      </c>
      <c r="I20" s="23" t="s">
        <v>9</v>
      </c>
      <c r="J20" s="23" t="str">
        <f>VLOOKUP(G20,'[1]Tým'!$A$11:$B$50,2,0)</f>
        <v>VK České Budějovice</v>
      </c>
      <c r="K20" s="17"/>
      <c r="L20" s="20" t="s">
        <v>9</v>
      </c>
      <c r="M20" s="24"/>
      <c r="N20" s="17"/>
      <c r="O20" s="20" t="s">
        <v>9</v>
      </c>
      <c r="P20" s="25"/>
    </row>
    <row r="21" spans="1:16" ht="19.5" customHeight="1">
      <c r="A21" s="6">
        <v>19</v>
      </c>
      <c r="B21" s="6" t="s">
        <v>13</v>
      </c>
      <c r="C21" s="30">
        <v>0.5</v>
      </c>
      <c r="D21" s="26" t="s">
        <v>7</v>
      </c>
      <c r="E21" s="9">
        <v>5</v>
      </c>
      <c r="F21" s="10" t="s">
        <v>8</v>
      </c>
      <c r="G21" s="11">
        <v>3</v>
      </c>
      <c r="H21" s="12" t="str">
        <f>VLOOKUP(E21,'[1]Tým'!$A$11:$B$50,2,0)</f>
        <v>SKŠ ZŠ Mikulova Praha</v>
      </c>
      <c r="I21" s="13" t="s">
        <v>9</v>
      </c>
      <c r="J21" s="13" t="str">
        <f>VLOOKUP(G21,'[1]Tým'!$A$11:$B$50,2,0)</f>
        <v>SK Volejbal Klatovy</v>
      </c>
      <c r="K21" s="7"/>
      <c r="L21" s="10" t="s">
        <v>9</v>
      </c>
      <c r="M21" s="14"/>
      <c r="N21" s="7"/>
      <c r="O21" s="10" t="s">
        <v>9</v>
      </c>
      <c r="P21" s="15"/>
    </row>
    <row r="22" spans="1:16" ht="19.5" customHeight="1" thickBot="1">
      <c r="A22" s="16">
        <v>20</v>
      </c>
      <c r="B22" s="16" t="s">
        <v>13</v>
      </c>
      <c r="C22" s="31">
        <v>0.5</v>
      </c>
      <c r="D22" s="18" t="s">
        <v>10</v>
      </c>
      <c r="E22" s="19">
        <v>6</v>
      </c>
      <c r="F22" s="20" t="s">
        <v>8</v>
      </c>
      <c r="G22" s="21">
        <v>2</v>
      </c>
      <c r="H22" s="22" t="str">
        <f>VLOOKUP(E22,'[1]Tým'!$A$11:$B$50,2,0)</f>
        <v>VK České Budějovice</v>
      </c>
      <c r="I22" s="23" t="s">
        <v>9</v>
      </c>
      <c r="J22" s="23" t="str">
        <f>VLOOKUP(G22,'[1]Tým'!$A$11:$B$50,2,0)</f>
        <v>Volejbal Tábor A</v>
      </c>
      <c r="K22" s="17"/>
      <c r="L22" s="20" t="s">
        <v>9</v>
      </c>
      <c r="M22" s="24"/>
      <c r="N22" s="17"/>
      <c r="O22" s="20" t="s">
        <v>9</v>
      </c>
      <c r="P22" s="25"/>
    </row>
    <row r="23" spans="1:16" ht="19.5" customHeight="1" thickBot="1">
      <c r="A23" s="60">
        <v>21</v>
      </c>
      <c r="B23" s="60" t="s">
        <v>13</v>
      </c>
      <c r="C23" s="61">
        <v>0.5625</v>
      </c>
      <c r="D23" s="62" t="s">
        <v>7</v>
      </c>
      <c r="E23" s="63">
        <v>7</v>
      </c>
      <c r="F23" s="64" t="s">
        <v>8</v>
      </c>
      <c r="G23" s="65">
        <v>1</v>
      </c>
      <c r="H23" s="66" t="str">
        <f>VLOOKUP(E23,'[1]Tým'!$A$11:$B$50,2,0)</f>
        <v>TJ Kralupy</v>
      </c>
      <c r="I23" s="67" t="s">
        <v>9</v>
      </c>
      <c r="J23" s="67" t="str">
        <f>VLOOKUP(G23,'[1]Tým'!$A$11:$B$50,2,0)</f>
        <v>BVC Witte Chodov</v>
      </c>
      <c r="K23" s="62"/>
      <c r="L23" s="64" t="s">
        <v>9</v>
      </c>
      <c r="M23" s="68"/>
      <c r="N23" s="62"/>
      <c r="O23" s="64" t="s">
        <v>9</v>
      </c>
      <c r="P23" s="69"/>
    </row>
  </sheetData>
  <sheetProtection/>
  <mergeCells count="4">
    <mergeCell ref="A1:P1"/>
    <mergeCell ref="E2:G2"/>
    <mergeCell ref="K2:M2"/>
    <mergeCell ref="N2:P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Bočovi</dc:creator>
  <cp:keywords/>
  <dc:description/>
  <cp:lastModifiedBy>SZDC</cp:lastModifiedBy>
  <dcterms:created xsi:type="dcterms:W3CDTF">2014-11-05T20:34:52Z</dcterms:created>
  <dcterms:modified xsi:type="dcterms:W3CDTF">2014-11-10T06:55:39Z</dcterms:modified>
  <cp:category/>
  <cp:version/>
  <cp:contentType/>
  <cp:contentStatus/>
</cp:coreProperties>
</file>